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/>
  </bookViews>
  <sheets>
    <sheet name="SİİRT İLİ 2021 YATIRIMLARI" sheetId="3" r:id="rId1"/>
    <sheet name="SİİRT İLİ SEKTÖREL RAKAMLAR" sheetId="2" r:id="rId2"/>
  </sheets>
  <calcPr calcId="191029"/>
</workbook>
</file>

<file path=xl/calcChain.xml><?xml version="1.0" encoding="utf-8"?>
<calcChain xmlns="http://schemas.openxmlformats.org/spreadsheetml/2006/main">
  <c r="F12" i="2" l="1"/>
  <c r="E8" i="2"/>
  <c r="L33" i="3"/>
  <c r="H33" i="3"/>
  <c r="G33" i="3"/>
  <c r="L31" i="3"/>
  <c r="G31" i="3"/>
  <c r="G10" i="2" l="1"/>
  <c r="F10" i="2"/>
  <c r="E10" i="2"/>
  <c r="H39" i="3" l="1"/>
  <c r="F11" i="2" s="1"/>
  <c r="H29" i="3"/>
  <c r="F8" i="2" s="1"/>
  <c r="L12" i="3"/>
  <c r="G6" i="2" s="1"/>
  <c r="H24" i="3"/>
  <c r="F7" i="2" s="1"/>
  <c r="H12" i="3"/>
  <c r="F6" i="2" s="1"/>
  <c r="G12" i="3"/>
  <c r="E6" i="2" s="1"/>
  <c r="H10" i="3"/>
  <c r="F5" i="2" l="1"/>
  <c r="H40" i="3"/>
  <c r="L39" i="3"/>
  <c r="G11" i="2" s="1"/>
  <c r="L10" i="3"/>
  <c r="G39" i="3"/>
  <c r="E11" i="2" s="1"/>
  <c r="G5" i="2" l="1"/>
  <c r="L29" i="3"/>
  <c r="G8" i="2" s="1"/>
  <c r="G29" i="3"/>
  <c r="B12" i="2" l="1"/>
  <c r="G10" i="3"/>
  <c r="G40" i="3" s="1"/>
  <c r="G24" i="3"/>
  <c r="L24" i="3"/>
  <c r="G7" i="2" l="1"/>
  <c r="L40" i="3"/>
  <c r="E7" i="2"/>
  <c r="E5" i="2"/>
  <c r="G12" i="2" l="1"/>
  <c r="E12" i="2"/>
</calcChain>
</file>

<file path=xl/sharedStrings.xml><?xml version="1.0" encoding="utf-8"?>
<sst xmlns="http://schemas.openxmlformats.org/spreadsheetml/2006/main" count="187" uniqueCount="117">
  <si>
    <t>İLİ: SİİRT</t>
  </si>
  <si>
    <t>SEKTÖRÜ</t>
  </si>
  <si>
    <t>KURUMU</t>
  </si>
  <si>
    <t xml:space="preserve">PROJENİN ADI </t>
  </si>
  <si>
    <t>PROJENİN YERİ</t>
  </si>
  <si>
    <t>KARAKTERİSTİK</t>
  </si>
  <si>
    <t>PROJE TUTARI</t>
  </si>
  <si>
    <t>ULAŞTIRMA</t>
  </si>
  <si>
    <t>TOPLAM</t>
  </si>
  <si>
    <t>KONUT</t>
  </si>
  <si>
    <t>EĞİTİM</t>
  </si>
  <si>
    <t xml:space="preserve"> TOPLAM</t>
  </si>
  <si>
    <t>DKH</t>
  </si>
  <si>
    <t>SİİRT ÜNİVERSİTESİ</t>
  </si>
  <si>
    <t>ENERJİ</t>
  </si>
  <si>
    <t>Siirt</t>
  </si>
  <si>
    <t>İŞİN BAŞLAMA 
VE BİTİŞ TARİHİ</t>
  </si>
  <si>
    <t>KARAYOLLARI GENEL 
MÜDÜRLÜĞÜ</t>
  </si>
  <si>
    <t>SEKTÖR</t>
  </si>
  <si>
    <t>PROJE SAYISI</t>
  </si>
  <si>
    <t>EĞİTİM VE KÜLTÜR</t>
  </si>
  <si>
    <t>KÜLTÜR VE TURİZM BAKANLIĞI</t>
  </si>
  <si>
    <t>Milli Eğitim Bakanlığı</t>
  </si>
  <si>
    <t>Veteriner Fakültesi Eğitim Altyapısının Güçlendirilmesi</t>
  </si>
  <si>
    <t>Eğitim</t>
  </si>
  <si>
    <t>SAĞLIK</t>
  </si>
  <si>
    <t>SAĞLIK BAKANLIĞI</t>
  </si>
  <si>
    <t>Siirt, Şırnak</t>
  </si>
  <si>
    <t>Batman, Siirt</t>
  </si>
  <si>
    <t>Silvan-Malabadi-H. Köprü-11. Bl.Hd.</t>
  </si>
  <si>
    <t>Batman, Diyarbakır, 
Siirt</t>
  </si>
  <si>
    <t>BSK (87 km)</t>
  </si>
  <si>
    <t>Siirt-Eruh</t>
  </si>
  <si>
    <t>1A Standardında Karayolu (57 km)</t>
  </si>
  <si>
    <t>Siirt Hv. Terminal Binasının 
Yenilenmesi</t>
  </si>
  <si>
    <t>Üstyapı (3.700 m²)</t>
  </si>
  <si>
    <t>Öğretmen Konutu</t>
  </si>
  <si>
    <t>Siirt İl Halk Kütüphanesi Yapımı</t>
  </si>
  <si>
    <t>2014-2023</t>
  </si>
  <si>
    <t>Kütüphane (5.158 m²)</t>
  </si>
  <si>
    <t>2017-2022</t>
  </si>
  <si>
    <t>Yayın Alımı</t>
  </si>
  <si>
    <t>Basılı Yayın Alımı, Elektronik Yayın Alımı</t>
  </si>
  <si>
    <t>Derslik ve Merkezi Birimler</t>
  </si>
  <si>
    <t>2020-2022</t>
  </si>
  <si>
    <t>Eğitim (11.500 m²)</t>
  </si>
  <si>
    <t>Sağlık Yüksekokulu ve Sağlık Hizmetleri MYO Binası</t>
  </si>
  <si>
    <t>Muhtelif İşler</t>
  </si>
  <si>
    <t>Bakım Onarım, BİT, Kesin Hesap, Makine-Teçhizat</t>
  </si>
  <si>
    <t>Kampüs Altyapısı</t>
  </si>
  <si>
    <t>Doğalgaz Dönüşümü, Elektrik hattı, Kampüs İçi 
Yol, Kanalizasyon hattı, Peyzaj, Su isale hattı, Telefon hattı</t>
  </si>
  <si>
    <t>Eruh-Fındık (Bağgöze Bağlantısı Dahil)</t>
  </si>
  <si>
    <t>2A Standardında Karayolu (74 km)</t>
  </si>
  <si>
    <t>Reşat Baysal Varyantı</t>
  </si>
  <si>
    <t>Siirt Devlet Hastanesi</t>
  </si>
  <si>
    <t>ÇEVRE VE ŞEHİRCİLİK BAKANLIĞI</t>
  </si>
  <si>
    <t xml:space="preserve">İhtisaslaşma Projesi </t>
  </si>
  <si>
    <t>Bakım Onarım, Basılı Yayın Alımı, BİT, Elektronik Yayın 
Alımı, Etüt-Proje, Makine-Teçhizat, Müşavirlik, Teknolojik Araştırma</t>
  </si>
  <si>
    <t>2020-2024</t>
  </si>
  <si>
    <t>Makine-Teçhizat, Teknolojik Araştırma</t>
  </si>
  <si>
    <t>Hayvan Yetiştiriciliği</t>
  </si>
  <si>
    <r>
      <rPr>
        <b/>
        <sz val="20"/>
        <rFont val="Times New Roman"/>
        <family val="1"/>
        <charset val="162"/>
      </rPr>
      <t xml:space="preserve">GENEL TOPLAM      </t>
    </r>
    <r>
      <rPr>
        <b/>
        <sz val="16"/>
        <rFont val="Times New Roman"/>
        <family val="1"/>
        <charset val="162"/>
      </rPr>
      <t xml:space="preserve">                                                                              </t>
    </r>
  </si>
  <si>
    <t>DİĞER KAMU HİZMETLERİ -SOSYAL</t>
  </si>
  <si>
    <t>Ilısu Barajı Deplase Yolları</t>
  </si>
  <si>
    <t>Batman, Mardin, Siirt, Şırnak</t>
  </si>
  <si>
    <t>2A Standardında Karayolu (104 km), Bölünmüş Yol (95,27 km)</t>
  </si>
  <si>
    <t>2011-2024</t>
  </si>
  <si>
    <t>Bölünmüş Yol (9,27 km)</t>
  </si>
  <si>
    <t>DHMİ GENEL MÜDÜRLÜĞÜ</t>
  </si>
  <si>
    <t>2019-2024</t>
  </si>
  <si>
    <t>Lojman (47 daire, 4.130 m²)</t>
  </si>
  <si>
    <t>2020-2023</t>
  </si>
  <si>
    <t>Teknik Bilimler ve Sosyal Bilimler  MYO Binası</t>
  </si>
  <si>
    <t>Eğitim (18.0000 m²)</t>
  </si>
  <si>
    <t>Tıp Fakültesi</t>
  </si>
  <si>
    <t>2021-2023</t>
  </si>
  <si>
    <t>Hizmet Binası (5.650 m²)</t>
  </si>
  <si>
    <t>Tarımsal Ürün Çeşitliliğinin Artırılması ve Bitkisel Üretimin  Geliştirilmesi</t>
  </si>
  <si>
    <t>Çeşitli Ünitelerin Etüt Projesi</t>
  </si>
  <si>
    <t>Etüt-Proje</t>
  </si>
  <si>
    <t>GÜNEYDOĞU ANADOLU PROJESİ BÖLGE KALKINMA İDARESİ BAŞKANLIĞI</t>
  </si>
  <si>
    <t>TARIM</t>
  </si>
  <si>
    <t>Küçük Ölçekli Tarımsal Sulama</t>
  </si>
  <si>
    <t>Adıyaman, Batman,
Gaziantep, Siirt</t>
  </si>
  <si>
    <t>Makine-Teçhizat, Program Destekleri, Tarımsal Altyapı</t>
  </si>
  <si>
    <t>2022-2022</t>
  </si>
  <si>
    <t>2021 SONUNA 
KADAR KÜMÜLATİF  HARCAMA</t>
  </si>
  <si>
    <t xml:space="preserve">SİİRT İLİ 2022 YILI YATIRIM PROGRAMI                                        </t>
  </si>
  <si>
    <t>YILI: 2022</t>
  </si>
  <si>
    <t>2022 YILI YATIRIMI</t>
  </si>
  <si>
    <t>Ilısu Barajı ve HES Tamamlama İşleri</t>
  </si>
  <si>
    <t>DSİ GN.MD. - EÜAŞ GN.MD.</t>
  </si>
  <si>
    <t>Bağlantı Yolu (1 km), Çevre Düzenlemesi, Etüt-Proje, Taraça
Yapımı, Tek Tüp Karayolu Tüneli
(1.000 m)</t>
  </si>
  <si>
    <t>2022-2024</t>
  </si>
  <si>
    <t>Yığınlı Tüneli ve Bağlantı Yolu</t>
  </si>
  <si>
    <t>Bağlantı Yolu (1 km), Tek Tüp Karayolu Tüneli (1.000 m)</t>
  </si>
  <si>
    <t>2011-2025</t>
  </si>
  <si>
    <t>TCDD GENEL MÜDÜRLÜĞÜ</t>
  </si>
  <si>
    <t xml:space="preserve">Yolçatı-Diyarbakır-Kurtalan, Diyarbakır -Mazıdağ (ESTA) </t>
  </si>
  <si>
    <t>Batman, Diyarbakır, Elazığ, Siirt</t>
  </si>
  <si>
    <t>Danışmanlık, Demiryolu HatYenilemesi (70,58 km), Elektrifikasyon (372 km), Sinyalizasyon (372 km), Tek Hat Demiryolu (70,58 km)</t>
  </si>
  <si>
    <t>2022-2027</t>
  </si>
  <si>
    <t>1973-2025</t>
  </si>
  <si>
    <t>1985-2025</t>
  </si>
  <si>
    <t>Eğitim (42.200 m²)</t>
  </si>
  <si>
    <t>Eğitim (12.700 m²)</t>
  </si>
  <si>
    <t>2021-2024</t>
  </si>
  <si>
    <t>Hastane İnşaatı (400 yatak, 80.363 m²)</t>
  </si>
  <si>
    <t xml:space="preserve">Siirt Çevre Şehircilik ve İklim Değişikliği  İl Müdürlüğü </t>
  </si>
  <si>
    <t>SGK BŞK. - AFET VE ACİL DURUM Y.BŞK</t>
  </si>
  <si>
    <t>Kurtalan Sosyal Güvenlik Merkez Binası Yapımı</t>
  </si>
  <si>
    <t>Sosyal Güvenlik Merkezi (474,21 m²)</t>
  </si>
  <si>
    <t>2022 YILI ÖDENEĞİ</t>
  </si>
  <si>
    <t xml:space="preserve">               SİİRT İLİ 2022 YILI YATIRIMLARI SEKTÖREL RAKAMLAR                       </t>
  </si>
  <si>
    <t>2021 SONUNA 
KADAR KÜMÜLATİF
HARCAMA</t>
  </si>
  <si>
    <t>KAYNAK: 15/01/2022 Tarihli ve 31720 Mükerer Sayılı Resmi Gazete</t>
  </si>
  <si>
    <t>KAYNAK: 15/01/2021 Tarihli ve 31720 Mükerer Sayılı Resmi Gazete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</si>
</sst>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162"/>
      <scheme val="minor"/>
    </font>
    <font>
      <b/>
      <sz val="18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sz val="18"/>
      <name val="Times New Roman"/>
      <family val="1"/>
      <charset val="162"/>
    </font>
    <font>
      <b/>
      <sz val="18"/>
      <name val="Times New Roman"/>
      <family val="1"/>
      <charset val="162"/>
    </font>
    <font>
      <sz val="14"/>
      <name val="Times New Roman"/>
      <family val="1"/>
      <charset val="162"/>
    </font>
    <font>
      <sz val="11"/>
      <color rgb="FFFF0000"/>
      <name val="Calibri"/>
      <family val="2"/>
      <charset val="162"/>
      <scheme val="minor"/>
    </font>
    <font>
      <b/>
      <sz val="40"/>
      <name val="Times New Roman"/>
      <family val="1"/>
      <charset val="162"/>
    </font>
    <font>
      <sz val="1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2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sz val="14"/>
      <color rgb="FFFF0000"/>
      <name val="Times New Roman"/>
      <family val="1"/>
      <charset val="162"/>
    </font>
    <font>
      <sz val="14"/>
      <color rgb="FF00B0F0"/>
      <name val="Times New Roman"/>
      <family val="1"/>
      <charset val="162"/>
    </font>
    <font>
      <b/>
      <sz val="14"/>
      <color theme="1" tint="4.9989318521683403E-2"/>
      <name val="Times New Roman"/>
      <family val="1"/>
      <charset val="162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3" fillId="6" borderId="1" xfId="0" applyFont="1" applyFill="1" applyBorder="1" applyAlignment="1">
      <alignment horizontal="left" vertical="center"/>
    </xf>
    <xf numFmtId="3" fontId="4" fillId="6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9" fillId="0" borderId="0" xfId="0" applyFont="1"/>
    <xf numFmtId="0" fontId="3" fillId="6" borderId="1" xfId="0" applyFont="1" applyFill="1" applyBorder="1" applyAlignment="1">
      <alignment horizontal="center" vertical="center"/>
    </xf>
    <xf numFmtId="0" fontId="7" fillId="0" borderId="0" xfId="0" applyFont="1"/>
    <xf numFmtId="0" fontId="5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justify"/>
    </xf>
    <xf numFmtId="0" fontId="3" fillId="5" borderId="12" xfId="0" applyFont="1" applyFill="1" applyBorder="1" applyAlignment="1">
      <alignment horizontal="center" vertical="center" textRotation="90"/>
    </xf>
    <xf numFmtId="3" fontId="6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textRotation="90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/>
    </xf>
    <xf numFmtId="3" fontId="14" fillId="5" borderId="1" xfId="0" applyNumberFormat="1" applyFont="1" applyFill="1" applyBorder="1" applyAlignment="1">
      <alignment horizontal="center" vertical="center"/>
    </xf>
    <xf numFmtId="3" fontId="14" fillId="5" borderId="2" xfId="0" applyNumberFormat="1" applyFont="1" applyFill="1" applyBorder="1" applyAlignment="1">
      <alignment horizontal="center" vertical="center"/>
    </xf>
    <xf numFmtId="3" fontId="14" fillId="5" borderId="5" xfId="0" applyNumberFormat="1" applyFont="1" applyFill="1" applyBorder="1" applyAlignment="1">
      <alignment horizontal="center" vertical="center"/>
    </xf>
    <xf numFmtId="3" fontId="14" fillId="5" borderId="3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3" fontId="15" fillId="5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3" fontId="15" fillId="5" borderId="2" xfId="0" applyNumberFormat="1" applyFont="1" applyFill="1" applyBorder="1" applyAlignment="1">
      <alignment horizontal="center" vertical="center"/>
    </xf>
    <xf numFmtId="3" fontId="15" fillId="5" borderId="5" xfId="0" applyNumberFormat="1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3" fontId="15" fillId="5" borderId="3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/>
    </xf>
    <xf numFmtId="0" fontId="16" fillId="3" borderId="1" xfId="0" applyFont="1" applyFill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center" vertical="center"/>
    </xf>
    <xf numFmtId="3" fontId="9" fillId="0" borderId="0" xfId="0" applyNumberFormat="1" applyFont="1"/>
    <xf numFmtId="3" fontId="15" fillId="5" borderId="2" xfId="0" applyNumberFormat="1" applyFont="1" applyFill="1" applyBorder="1" applyAlignment="1">
      <alignment horizontal="center" vertical="center"/>
    </xf>
    <xf numFmtId="3" fontId="15" fillId="5" borderId="5" xfId="0" applyNumberFormat="1" applyFont="1" applyFill="1" applyBorder="1" applyAlignment="1">
      <alignment horizontal="center" vertical="center"/>
    </xf>
    <xf numFmtId="3" fontId="15" fillId="5" borderId="3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textRotation="90"/>
    </xf>
    <xf numFmtId="0" fontId="3" fillId="5" borderId="12" xfId="0" applyFont="1" applyFill="1" applyBorder="1" applyAlignment="1">
      <alignment horizontal="center" vertical="center" textRotation="90"/>
    </xf>
    <xf numFmtId="0" fontId="15" fillId="5" borderId="5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textRotation="90"/>
    </xf>
    <xf numFmtId="0" fontId="8" fillId="2" borderId="1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right" vertical="center" indent="40"/>
    </xf>
    <xf numFmtId="0" fontId="10" fillId="6" borderId="7" xfId="0" applyFont="1" applyFill="1" applyBorder="1" applyAlignment="1">
      <alignment horizontal="right" vertical="center" indent="40"/>
    </xf>
    <xf numFmtId="0" fontId="10" fillId="6" borderId="8" xfId="0" applyFont="1" applyFill="1" applyBorder="1" applyAlignment="1">
      <alignment horizontal="right" vertical="center" indent="40"/>
    </xf>
    <xf numFmtId="0" fontId="10" fillId="6" borderId="9" xfId="0" applyFont="1" applyFill="1" applyBorder="1" applyAlignment="1">
      <alignment horizontal="right" vertical="center" indent="40"/>
    </xf>
    <xf numFmtId="0" fontId="10" fillId="6" borderId="0" xfId="0" applyFont="1" applyFill="1" applyBorder="1" applyAlignment="1">
      <alignment horizontal="right" vertical="center" indent="40"/>
    </xf>
    <xf numFmtId="0" fontId="10" fillId="6" borderId="10" xfId="0" applyFont="1" applyFill="1" applyBorder="1" applyAlignment="1">
      <alignment horizontal="right" vertical="center" indent="40"/>
    </xf>
    <xf numFmtId="0" fontId="3" fillId="4" borderId="1" xfId="0" applyFont="1" applyFill="1" applyBorder="1" applyAlignment="1">
      <alignment horizontal="center" vertical="center" wrapText="1"/>
    </xf>
    <xf numFmtId="3" fontId="15" fillId="5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3" fontId="11" fillId="7" borderId="11" xfId="0" applyNumberFormat="1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3" fontId="16" fillId="3" borderId="2" xfId="0" applyNumberFormat="1" applyFont="1" applyFill="1" applyBorder="1" applyAlignment="1">
      <alignment horizontal="center" vertical="center"/>
    </xf>
    <xf numFmtId="3" fontId="16" fillId="3" borderId="5" xfId="0" applyNumberFormat="1" applyFont="1" applyFill="1" applyBorder="1" applyAlignment="1">
      <alignment horizontal="center" vertical="center"/>
    </xf>
    <xf numFmtId="3" fontId="16" fillId="3" borderId="3" xfId="0" applyNumberFormat="1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3" fontId="11" fillId="7" borderId="6" xfId="0" applyNumberFormat="1" applyFont="1" applyFill="1" applyBorder="1" applyAlignment="1">
      <alignment horizontal="center" vertical="center"/>
    </xf>
    <xf numFmtId="3" fontId="11" fillId="7" borderId="7" xfId="0" applyNumberFormat="1" applyFont="1" applyFill="1" applyBorder="1" applyAlignment="1">
      <alignment horizontal="center" vertical="center"/>
    </xf>
    <xf numFmtId="3" fontId="11" fillId="7" borderId="8" xfId="0" applyNumberFormat="1" applyFont="1" applyFill="1" applyBorder="1" applyAlignment="1">
      <alignment horizontal="center" vertical="center"/>
    </xf>
    <xf numFmtId="3" fontId="11" fillId="7" borderId="9" xfId="0" applyNumberFormat="1" applyFont="1" applyFill="1" applyBorder="1" applyAlignment="1">
      <alignment horizontal="center" vertical="center"/>
    </xf>
    <xf numFmtId="3" fontId="11" fillId="7" borderId="0" xfId="0" applyNumberFormat="1" applyFont="1" applyFill="1" applyBorder="1" applyAlignment="1">
      <alignment horizontal="center" vertical="center"/>
    </xf>
    <xf numFmtId="3" fontId="11" fillId="7" borderId="10" xfId="0" applyNumberFormat="1" applyFont="1" applyFill="1" applyBorder="1" applyAlignment="1">
      <alignment horizontal="center" vertical="center"/>
    </xf>
    <xf numFmtId="3" fontId="11" fillId="7" borderId="13" xfId="0" applyNumberFormat="1" applyFont="1" applyFill="1" applyBorder="1" applyAlignment="1">
      <alignment horizontal="center" vertical="center"/>
    </xf>
    <xf numFmtId="3" fontId="11" fillId="7" borderId="14" xfId="0" applyNumberFormat="1" applyFont="1" applyFill="1" applyBorder="1" applyAlignment="1">
      <alignment horizontal="center" vertical="center"/>
    </xf>
    <xf numFmtId="3" fontId="11" fillId="7" borderId="15" xfId="0" applyNumberFormat="1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 textRotation="90" wrapText="1"/>
    </xf>
    <xf numFmtId="0" fontId="5" fillId="6" borderId="2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9" borderId="8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0" fontId="12" fillId="9" borderId="15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topLeftCell="A19" zoomScale="55" zoomScaleNormal="55" workbookViewId="0">
      <selection activeCell="E19" sqref="E19"/>
    </sheetView>
  </sheetViews>
  <sheetFormatPr defaultRowHeight="15" x14ac:dyDescent="0.25"/>
  <cols>
    <col min="1" max="1" width="25.85546875" style="12" customWidth="1"/>
    <col min="2" max="2" width="28.7109375" style="12" customWidth="1"/>
    <col min="3" max="3" width="64" style="12" customWidth="1"/>
    <col min="4" max="4" width="43.42578125" style="12" customWidth="1"/>
    <col min="5" max="5" width="70.140625" style="12" customWidth="1"/>
    <col min="6" max="6" width="22" style="12" customWidth="1"/>
    <col min="7" max="7" width="32.140625" style="12" customWidth="1"/>
    <col min="8" max="8" width="22" style="12" customWidth="1"/>
    <col min="9" max="10" width="11.85546875" style="12" bestFit="1" customWidth="1"/>
    <col min="11" max="11" width="9.28515625" style="12" customWidth="1"/>
    <col min="12" max="12" width="29.140625" style="12" customWidth="1"/>
    <col min="13" max="14" width="9.140625" style="12"/>
    <col min="15" max="15" width="13.42578125" style="12" customWidth="1"/>
    <col min="16" max="16384" width="9.140625" style="12"/>
  </cols>
  <sheetData>
    <row r="1" spans="1:12" ht="71.25" customHeight="1" x14ac:dyDescent="0.25">
      <c r="A1" s="59" t="s">
        <v>87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24.75" customHeight="1" x14ac:dyDescent="0.25">
      <c r="A2" s="13" t="s">
        <v>0</v>
      </c>
      <c r="B2" s="60"/>
      <c r="C2" s="61"/>
      <c r="D2" s="61"/>
      <c r="E2" s="61"/>
      <c r="F2" s="61"/>
      <c r="G2" s="61"/>
      <c r="H2" s="61"/>
      <c r="I2" s="61"/>
      <c r="J2" s="61"/>
      <c r="K2" s="61"/>
      <c r="L2" s="62"/>
    </row>
    <row r="3" spans="1:12" ht="30.75" customHeight="1" x14ac:dyDescent="0.25">
      <c r="A3" s="13" t="s">
        <v>88</v>
      </c>
      <c r="B3" s="63"/>
      <c r="C3" s="64"/>
      <c r="D3" s="64"/>
      <c r="E3" s="64"/>
      <c r="F3" s="64"/>
      <c r="G3" s="64"/>
      <c r="H3" s="64"/>
      <c r="I3" s="64"/>
      <c r="J3" s="64"/>
      <c r="K3" s="64"/>
      <c r="L3" s="65"/>
    </row>
    <row r="4" spans="1:12" ht="60" customHeight="1" x14ac:dyDescent="0.25">
      <c r="A4" s="5" t="s">
        <v>1</v>
      </c>
      <c r="B4" s="5" t="s">
        <v>2</v>
      </c>
      <c r="C4" s="6" t="s">
        <v>3</v>
      </c>
      <c r="D4" s="7" t="s">
        <v>4</v>
      </c>
      <c r="E4" s="6" t="s">
        <v>5</v>
      </c>
      <c r="F4" s="10" t="s">
        <v>16</v>
      </c>
      <c r="G4" s="10" t="s">
        <v>6</v>
      </c>
      <c r="H4" s="66" t="s">
        <v>86</v>
      </c>
      <c r="I4" s="66"/>
      <c r="J4" s="66"/>
      <c r="K4" s="66"/>
      <c r="L4" s="7" t="s">
        <v>89</v>
      </c>
    </row>
    <row r="5" spans="1:12" ht="83.25" customHeight="1" x14ac:dyDescent="0.25">
      <c r="A5" s="54" t="s">
        <v>7</v>
      </c>
      <c r="B5" s="29" t="s">
        <v>17</v>
      </c>
      <c r="C5" s="30" t="s">
        <v>29</v>
      </c>
      <c r="D5" s="30" t="s">
        <v>30</v>
      </c>
      <c r="E5" s="30" t="s">
        <v>31</v>
      </c>
      <c r="F5" s="31" t="s">
        <v>102</v>
      </c>
      <c r="G5" s="32">
        <v>1170223290</v>
      </c>
      <c r="H5" s="67">
        <v>493664887</v>
      </c>
      <c r="I5" s="68"/>
      <c r="J5" s="68"/>
      <c r="K5" s="68"/>
      <c r="L5" s="32">
        <v>12544263</v>
      </c>
    </row>
    <row r="6" spans="1:12" ht="83.25" customHeight="1" x14ac:dyDescent="0.25">
      <c r="A6" s="55"/>
      <c r="B6" s="29" t="s">
        <v>17</v>
      </c>
      <c r="C6" s="30" t="s">
        <v>63</v>
      </c>
      <c r="D6" s="30" t="s">
        <v>64</v>
      </c>
      <c r="E6" s="30" t="s">
        <v>65</v>
      </c>
      <c r="F6" s="31" t="s">
        <v>66</v>
      </c>
      <c r="G6" s="32">
        <v>1506532124</v>
      </c>
      <c r="H6" s="67">
        <v>903550126</v>
      </c>
      <c r="I6" s="68"/>
      <c r="J6" s="68"/>
      <c r="K6" s="68"/>
      <c r="L6" s="32">
        <v>67575088</v>
      </c>
    </row>
    <row r="7" spans="1:12" ht="56.25" x14ac:dyDescent="0.25">
      <c r="A7" s="55"/>
      <c r="B7" s="29" t="s">
        <v>17</v>
      </c>
      <c r="C7" s="33" t="s">
        <v>32</v>
      </c>
      <c r="D7" s="33" t="s">
        <v>15</v>
      </c>
      <c r="E7" s="30" t="s">
        <v>33</v>
      </c>
      <c r="F7" s="31" t="s">
        <v>103</v>
      </c>
      <c r="G7" s="32">
        <v>1046000000</v>
      </c>
      <c r="H7" s="48">
        <v>584969591</v>
      </c>
      <c r="I7" s="49"/>
      <c r="J7" s="49"/>
      <c r="K7" s="50"/>
      <c r="L7" s="32">
        <v>18058607</v>
      </c>
    </row>
    <row r="8" spans="1:12" ht="60.75" customHeight="1" x14ac:dyDescent="0.25">
      <c r="A8" s="55"/>
      <c r="B8" s="21" t="s">
        <v>97</v>
      </c>
      <c r="C8" s="28" t="s">
        <v>98</v>
      </c>
      <c r="D8" s="28" t="s">
        <v>99</v>
      </c>
      <c r="E8" s="22" t="s">
        <v>100</v>
      </c>
      <c r="F8" s="23" t="s">
        <v>101</v>
      </c>
      <c r="G8" s="24">
        <v>2734287688</v>
      </c>
      <c r="H8" s="25"/>
      <c r="I8" s="34">
        <v>0</v>
      </c>
      <c r="J8" s="34"/>
      <c r="K8" s="35"/>
      <c r="L8" s="24">
        <v>35000000</v>
      </c>
    </row>
    <row r="9" spans="1:12" ht="54" customHeight="1" x14ac:dyDescent="0.25">
      <c r="A9" s="58"/>
      <c r="B9" s="29" t="s">
        <v>68</v>
      </c>
      <c r="C9" s="30" t="s">
        <v>34</v>
      </c>
      <c r="D9" s="33" t="s">
        <v>15</v>
      </c>
      <c r="E9" s="30" t="s">
        <v>35</v>
      </c>
      <c r="F9" s="31" t="s">
        <v>69</v>
      </c>
      <c r="G9" s="32">
        <v>40496000</v>
      </c>
      <c r="H9" s="36"/>
      <c r="I9" s="37">
        <v>0</v>
      </c>
      <c r="J9" s="38"/>
      <c r="K9" s="39"/>
      <c r="L9" s="32">
        <v>1000</v>
      </c>
    </row>
    <row r="10" spans="1:12" ht="51.75" customHeight="1" x14ac:dyDescent="0.25">
      <c r="A10" s="42" t="s">
        <v>7</v>
      </c>
      <c r="B10" s="9"/>
      <c r="C10" s="9"/>
      <c r="D10" s="9"/>
      <c r="E10" s="42" t="s">
        <v>8</v>
      </c>
      <c r="F10" s="42"/>
      <c r="G10" s="43">
        <f>SUM(G5:G9)</f>
        <v>6497539102</v>
      </c>
      <c r="H10" s="51">
        <f t="shared" ref="H10" si="0">SUM(H5:H9)</f>
        <v>1982184604</v>
      </c>
      <c r="I10" s="69"/>
      <c r="J10" s="69"/>
      <c r="K10" s="70"/>
      <c r="L10" s="43">
        <f>SUM(L5:L9)</f>
        <v>133178958</v>
      </c>
    </row>
    <row r="11" spans="1:12" ht="75.75" customHeight="1" x14ac:dyDescent="0.25">
      <c r="A11" s="18"/>
      <c r="B11" s="29" t="s">
        <v>22</v>
      </c>
      <c r="C11" s="30" t="s">
        <v>36</v>
      </c>
      <c r="D11" s="30" t="s">
        <v>15</v>
      </c>
      <c r="E11" s="30" t="s">
        <v>70</v>
      </c>
      <c r="F11" s="31" t="s">
        <v>44</v>
      </c>
      <c r="G11" s="32">
        <v>15071000</v>
      </c>
      <c r="H11" s="48">
        <v>13471000</v>
      </c>
      <c r="I11" s="56"/>
      <c r="J11" s="56"/>
      <c r="K11" s="57"/>
      <c r="L11" s="32">
        <v>1600000</v>
      </c>
    </row>
    <row r="12" spans="1:12" ht="45.75" customHeight="1" x14ac:dyDescent="0.25">
      <c r="A12" s="42" t="s">
        <v>9</v>
      </c>
      <c r="B12" s="9"/>
      <c r="C12" s="9"/>
      <c r="D12" s="9"/>
      <c r="E12" s="42" t="s">
        <v>8</v>
      </c>
      <c r="F12" s="42"/>
      <c r="G12" s="43">
        <f>SUM(G11:G11)</f>
        <v>15071000</v>
      </c>
      <c r="H12" s="51">
        <f>SUM(H11:H11)</f>
        <v>13471000</v>
      </c>
      <c r="I12" s="69"/>
      <c r="J12" s="69"/>
      <c r="K12" s="70"/>
      <c r="L12" s="43">
        <f>SUM(L11:L11)</f>
        <v>1600000</v>
      </c>
    </row>
    <row r="13" spans="1:12" s="14" customFormat="1" ht="50.25" customHeight="1" x14ac:dyDescent="0.25">
      <c r="A13" s="55"/>
      <c r="B13" s="31" t="s">
        <v>13</v>
      </c>
      <c r="C13" s="30" t="s">
        <v>78</v>
      </c>
      <c r="D13" s="33" t="s">
        <v>15</v>
      </c>
      <c r="E13" s="30" t="s">
        <v>79</v>
      </c>
      <c r="F13" s="31" t="s">
        <v>85</v>
      </c>
      <c r="G13" s="32">
        <v>200000</v>
      </c>
      <c r="H13" s="36"/>
      <c r="I13" s="37">
        <v>0</v>
      </c>
      <c r="J13" s="37"/>
      <c r="K13" s="40"/>
      <c r="L13" s="32">
        <v>200000</v>
      </c>
    </row>
    <row r="14" spans="1:12" ht="66.75" customHeight="1" x14ac:dyDescent="0.25">
      <c r="A14" s="55"/>
      <c r="B14" s="31" t="s">
        <v>13</v>
      </c>
      <c r="C14" s="30" t="s">
        <v>23</v>
      </c>
      <c r="D14" s="33" t="s">
        <v>15</v>
      </c>
      <c r="E14" s="30" t="s">
        <v>24</v>
      </c>
      <c r="F14" s="31" t="s">
        <v>40</v>
      </c>
      <c r="G14" s="32">
        <v>52500000</v>
      </c>
      <c r="H14" s="48">
        <v>32500000</v>
      </c>
      <c r="I14" s="49"/>
      <c r="J14" s="49"/>
      <c r="K14" s="50"/>
      <c r="L14" s="32">
        <v>20000000</v>
      </c>
    </row>
    <row r="15" spans="1:12" ht="51.75" customHeight="1" x14ac:dyDescent="0.25">
      <c r="A15" s="55"/>
      <c r="B15" s="31" t="s">
        <v>13</v>
      </c>
      <c r="C15" s="33" t="s">
        <v>23</v>
      </c>
      <c r="D15" s="33" t="s">
        <v>15</v>
      </c>
      <c r="E15" s="30" t="s">
        <v>24</v>
      </c>
      <c r="F15" s="31" t="s">
        <v>40</v>
      </c>
      <c r="G15" s="32">
        <v>52500000</v>
      </c>
      <c r="H15" s="48">
        <v>32500000</v>
      </c>
      <c r="I15" s="49"/>
      <c r="J15" s="49"/>
      <c r="K15" s="50"/>
      <c r="L15" s="32">
        <v>20000000</v>
      </c>
    </row>
    <row r="16" spans="1:12" ht="60" customHeight="1" x14ac:dyDescent="0.25">
      <c r="A16" s="55"/>
      <c r="B16" s="11" t="s">
        <v>13</v>
      </c>
      <c r="C16" s="33" t="s">
        <v>41</v>
      </c>
      <c r="D16" s="33" t="s">
        <v>15</v>
      </c>
      <c r="E16" s="30" t="s">
        <v>42</v>
      </c>
      <c r="F16" s="31" t="s">
        <v>85</v>
      </c>
      <c r="G16" s="32">
        <v>300000</v>
      </c>
      <c r="H16" s="79">
        <v>0</v>
      </c>
      <c r="I16" s="56"/>
      <c r="J16" s="56"/>
      <c r="K16" s="57"/>
      <c r="L16" s="32">
        <v>300000</v>
      </c>
    </row>
    <row r="17" spans="1:12" ht="60" customHeight="1" x14ac:dyDescent="0.25">
      <c r="A17" s="55"/>
      <c r="B17" s="11" t="s">
        <v>13</v>
      </c>
      <c r="C17" s="30" t="s">
        <v>43</v>
      </c>
      <c r="D17" s="33" t="s">
        <v>15</v>
      </c>
      <c r="E17" s="30" t="s">
        <v>104</v>
      </c>
      <c r="F17" s="31" t="s">
        <v>58</v>
      </c>
      <c r="G17" s="32">
        <v>190000000</v>
      </c>
      <c r="H17" s="48">
        <v>6000000</v>
      </c>
      <c r="I17" s="49"/>
      <c r="J17" s="49"/>
      <c r="K17" s="50"/>
      <c r="L17" s="32">
        <v>13000000</v>
      </c>
    </row>
    <row r="18" spans="1:12" ht="60" customHeight="1" x14ac:dyDescent="0.25">
      <c r="A18" s="55"/>
      <c r="B18" s="11" t="s">
        <v>13</v>
      </c>
      <c r="C18" s="30" t="s">
        <v>46</v>
      </c>
      <c r="D18" s="33" t="s">
        <v>15</v>
      </c>
      <c r="E18" s="30" t="s">
        <v>45</v>
      </c>
      <c r="F18" s="31" t="s">
        <v>71</v>
      </c>
      <c r="G18" s="32">
        <v>40000000</v>
      </c>
      <c r="H18" s="36"/>
      <c r="I18" s="37">
        <v>6000000</v>
      </c>
      <c r="J18" s="37"/>
      <c r="K18" s="40"/>
      <c r="L18" s="32">
        <v>4000000</v>
      </c>
    </row>
    <row r="19" spans="1:12" ht="60" customHeight="1" x14ac:dyDescent="0.25">
      <c r="A19" s="55"/>
      <c r="B19" s="11" t="s">
        <v>13</v>
      </c>
      <c r="C19" s="30" t="s">
        <v>72</v>
      </c>
      <c r="D19" s="33" t="s">
        <v>15</v>
      </c>
      <c r="E19" s="30" t="s">
        <v>73</v>
      </c>
      <c r="F19" s="31" t="s">
        <v>58</v>
      </c>
      <c r="G19" s="32">
        <v>90000000</v>
      </c>
      <c r="H19" s="36"/>
      <c r="I19" s="37">
        <v>0</v>
      </c>
      <c r="J19" s="37"/>
      <c r="K19" s="40"/>
      <c r="L19" s="32">
        <v>5000000</v>
      </c>
    </row>
    <row r="20" spans="1:12" ht="60" customHeight="1" x14ac:dyDescent="0.25">
      <c r="A20" s="55"/>
      <c r="B20" s="11" t="s">
        <v>13</v>
      </c>
      <c r="C20" s="30" t="s">
        <v>74</v>
      </c>
      <c r="D20" s="33" t="s">
        <v>15</v>
      </c>
      <c r="E20" s="30" t="s">
        <v>105</v>
      </c>
      <c r="F20" s="31" t="s">
        <v>106</v>
      </c>
      <c r="G20" s="32">
        <v>60000000</v>
      </c>
      <c r="H20" s="36"/>
      <c r="I20" s="37">
        <v>0</v>
      </c>
      <c r="J20" s="37"/>
      <c r="K20" s="40"/>
      <c r="L20" s="32">
        <v>4000000</v>
      </c>
    </row>
    <row r="21" spans="1:12" ht="60" customHeight="1" x14ac:dyDescent="0.25">
      <c r="A21" s="55"/>
      <c r="B21" s="11" t="s">
        <v>13</v>
      </c>
      <c r="C21" s="30" t="s">
        <v>47</v>
      </c>
      <c r="D21" s="33" t="s">
        <v>15</v>
      </c>
      <c r="E21" s="30" t="s">
        <v>48</v>
      </c>
      <c r="F21" s="31" t="s">
        <v>85</v>
      </c>
      <c r="G21" s="32">
        <v>5000000</v>
      </c>
      <c r="H21" s="36"/>
      <c r="I21" s="37">
        <v>0</v>
      </c>
      <c r="J21" s="37"/>
      <c r="K21" s="40"/>
      <c r="L21" s="32">
        <v>5000000</v>
      </c>
    </row>
    <row r="22" spans="1:12" ht="72" customHeight="1" x14ac:dyDescent="0.25">
      <c r="A22" s="55"/>
      <c r="B22" s="11" t="s">
        <v>13</v>
      </c>
      <c r="C22" s="30" t="s">
        <v>49</v>
      </c>
      <c r="D22" s="33" t="s">
        <v>15</v>
      </c>
      <c r="E22" s="30" t="s">
        <v>50</v>
      </c>
      <c r="F22" s="31" t="s">
        <v>71</v>
      </c>
      <c r="G22" s="32">
        <v>8000000</v>
      </c>
      <c r="H22" s="36"/>
      <c r="I22" s="37">
        <v>4548000</v>
      </c>
      <c r="J22" s="37"/>
      <c r="K22" s="40"/>
      <c r="L22" s="32">
        <v>2000000</v>
      </c>
    </row>
    <row r="23" spans="1:12" ht="47.25" customHeight="1" x14ac:dyDescent="0.25">
      <c r="A23" s="58"/>
      <c r="B23" s="17" t="s">
        <v>21</v>
      </c>
      <c r="C23" s="30" t="s">
        <v>37</v>
      </c>
      <c r="D23" s="33" t="s">
        <v>15</v>
      </c>
      <c r="E23" s="33" t="s">
        <v>39</v>
      </c>
      <c r="F23" s="31" t="s">
        <v>38</v>
      </c>
      <c r="G23" s="32">
        <v>52500000</v>
      </c>
      <c r="H23" s="48">
        <v>6000000</v>
      </c>
      <c r="I23" s="49"/>
      <c r="J23" s="49"/>
      <c r="K23" s="50"/>
      <c r="L23" s="32">
        <v>18000000</v>
      </c>
    </row>
    <row r="24" spans="1:12" ht="51" customHeight="1" x14ac:dyDescent="0.25">
      <c r="A24" s="42" t="s">
        <v>20</v>
      </c>
      <c r="B24" s="9"/>
      <c r="C24" s="41"/>
      <c r="D24" s="41"/>
      <c r="E24" s="45" t="s">
        <v>8</v>
      </c>
      <c r="F24" s="45"/>
      <c r="G24" s="46">
        <f>SUM(G13:G23)</f>
        <v>551000000</v>
      </c>
      <c r="H24" s="76">
        <f>SUM(H13:K23)</f>
        <v>87548000</v>
      </c>
      <c r="I24" s="77"/>
      <c r="J24" s="77"/>
      <c r="K24" s="78"/>
      <c r="L24" s="46">
        <f>SUM(L13:L23)</f>
        <v>91500000</v>
      </c>
    </row>
    <row r="25" spans="1:12" ht="95.25" customHeight="1" x14ac:dyDescent="0.25">
      <c r="A25" s="54" t="s">
        <v>14</v>
      </c>
      <c r="B25" s="29" t="s">
        <v>17</v>
      </c>
      <c r="C25" s="30" t="s">
        <v>51</v>
      </c>
      <c r="D25" s="33" t="s">
        <v>27</v>
      </c>
      <c r="E25" s="30" t="s">
        <v>52</v>
      </c>
      <c r="F25" s="31" t="s">
        <v>96</v>
      </c>
      <c r="G25" s="32">
        <v>225232234</v>
      </c>
      <c r="H25" s="48">
        <v>204137869</v>
      </c>
      <c r="I25" s="49"/>
      <c r="J25" s="49"/>
      <c r="K25" s="50"/>
      <c r="L25" s="32">
        <v>11000</v>
      </c>
    </row>
    <row r="26" spans="1:12" ht="95.25" customHeight="1" x14ac:dyDescent="0.25">
      <c r="A26" s="55"/>
      <c r="B26" s="21" t="s">
        <v>91</v>
      </c>
      <c r="C26" s="22" t="s">
        <v>90</v>
      </c>
      <c r="D26" s="28" t="s">
        <v>28</v>
      </c>
      <c r="E26" s="22" t="s">
        <v>92</v>
      </c>
      <c r="F26" s="23" t="s">
        <v>93</v>
      </c>
      <c r="G26" s="24">
        <v>549155000</v>
      </c>
      <c r="H26" s="25"/>
      <c r="I26" s="26">
        <v>0</v>
      </c>
      <c r="J26" s="26"/>
      <c r="K26" s="27"/>
      <c r="L26" s="24">
        <v>100000000</v>
      </c>
    </row>
    <row r="27" spans="1:12" ht="95.25" customHeight="1" x14ac:dyDescent="0.25">
      <c r="A27" s="55"/>
      <c r="B27" s="21" t="s">
        <v>91</v>
      </c>
      <c r="C27" s="22" t="s">
        <v>94</v>
      </c>
      <c r="D27" s="28" t="s">
        <v>15</v>
      </c>
      <c r="E27" s="28" t="s">
        <v>95</v>
      </c>
      <c r="F27" s="23" t="s">
        <v>93</v>
      </c>
      <c r="G27" s="24">
        <v>229530000</v>
      </c>
      <c r="H27" s="25"/>
      <c r="I27" s="26">
        <v>0</v>
      </c>
      <c r="J27" s="26"/>
      <c r="K27" s="27"/>
      <c r="L27" s="24">
        <v>40000000</v>
      </c>
    </row>
    <row r="28" spans="1:12" ht="95.25" customHeight="1" x14ac:dyDescent="0.25">
      <c r="A28" s="55"/>
      <c r="B28" s="29" t="s">
        <v>17</v>
      </c>
      <c r="C28" s="30" t="s">
        <v>53</v>
      </c>
      <c r="D28" s="33" t="s">
        <v>28</v>
      </c>
      <c r="E28" s="30" t="s">
        <v>67</v>
      </c>
      <c r="F28" s="31" t="s">
        <v>96</v>
      </c>
      <c r="G28" s="32">
        <v>312791289</v>
      </c>
      <c r="H28" s="48">
        <v>213116572</v>
      </c>
      <c r="I28" s="49"/>
      <c r="J28" s="49"/>
      <c r="K28" s="50"/>
      <c r="L28" s="32">
        <v>28238361</v>
      </c>
    </row>
    <row r="29" spans="1:12" ht="66" customHeight="1" x14ac:dyDescent="0.25">
      <c r="A29" s="42" t="s">
        <v>14</v>
      </c>
      <c r="B29" s="42"/>
      <c r="C29" s="42"/>
      <c r="D29" s="42"/>
      <c r="E29" s="42" t="s">
        <v>11</v>
      </c>
      <c r="F29" s="42"/>
      <c r="G29" s="43">
        <f>SUM(G25:G28)</f>
        <v>1316708523</v>
      </c>
      <c r="H29" s="51">
        <f>SUM(H25:K28)</f>
        <v>417254441</v>
      </c>
      <c r="I29" s="52"/>
      <c r="J29" s="52"/>
      <c r="K29" s="53"/>
      <c r="L29" s="43">
        <f>SUM(L25:L28)</f>
        <v>168249361</v>
      </c>
    </row>
    <row r="30" spans="1:12" ht="77.25" customHeight="1" x14ac:dyDescent="0.25">
      <c r="A30" s="20" t="s">
        <v>81</v>
      </c>
      <c r="B30" s="21" t="s">
        <v>80</v>
      </c>
      <c r="C30" s="22" t="s">
        <v>82</v>
      </c>
      <c r="D30" s="22" t="s">
        <v>83</v>
      </c>
      <c r="E30" s="22" t="s">
        <v>84</v>
      </c>
      <c r="F30" s="23" t="s">
        <v>85</v>
      </c>
      <c r="G30" s="24">
        <v>15000000</v>
      </c>
      <c r="H30" s="25"/>
      <c r="I30" s="26">
        <v>0</v>
      </c>
      <c r="J30" s="26"/>
      <c r="K30" s="27"/>
      <c r="L30" s="24">
        <v>15000000</v>
      </c>
    </row>
    <row r="31" spans="1:12" ht="66" customHeight="1" x14ac:dyDescent="0.25">
      <c r="A31" s="42" t="s">
        <v>81</v>
      </c>
      <c r="B31" s="9"/>
      <c r="C31" s="9"/>
      <c r="D31" s="9"/>
      <c r="E31" s="42" t="s">
        <v>8</v>
      </c>
      <c r="F31" s="42"/>
      <c r="G31" s="43">
        <f>G30</f>
        <v>15000000</v>
      </c>
      <c r="H31" s="51"/>
      <c r="I31" s="52"/>
      <c r="J31" s="52"/>
      <c r="K31" s="53"/>
      <c r="L31" s="43">
        <f>L30</f>
        <v>15000000</v>
      </c>
    </row>
    <row r="32" spans="1:12" ht="98.25" customHeight="1" x14ac:dyDescent="0.25">
      <c r="A32" s="44" t="s">
        <v>25</v>
      </c>
      <c r="B32" s="30" t="s">
        <v>26</v>
      </c>
      <c r="C32" s="30" t="s">
        <v>54</v>
      </c>
      <c r="D32" s="30" t="s">
        <v>15</v>
      </c>
      <c r="E32" s="30" t="s">
        <v>107</v>
      </c>
      <c r="F32" s="31" t="s">
        <v>69</v>
      </c>
      <c r="G32" s="32">
        <v>485390520</v>
      </c>
      <c r="H32" s="48">
        <v>3214520</v>
      </c>
      <c r="I32" s="49"/>
      <c r="J32" s="49"/>
      <c r="K32" s="50"/>
      <c r="L32" s="19">
        <v>2674850</v>
      </c>
    </row>
    <row r="33" spans="1:12" ht="48.75" customHeight="1" x14ac:dyDescent="0.25">
      <c r="A33" s="42" t="s">
        <v>25</v>
      </c>
      <c r="B33" s="9"/>
      <c r="C33" s="9"/>
      <c r="D33" s="9"/>
      <c r="E33" s="42" t="s">
        <v>11</v>
      </c>
      <c r="F33" s="42"/>
      <c r="G33" s="43">
        <f>G32</f>
        <v>485390520</v>
      </c>
      <c r="H33" s="51">
        <f>H32</f>
        <v>3214520</v>
      </c>
      <c r="I33" s="52"/>
      <c r="J33" s="52"/>
      <c r="K33" s="53"/>
      <c r="L33" s="43">
        <f>L32</f>
        <v>2674850</v>
      </c>
    </row>
    <row r="34" spans="1:12" ht="57.75" customHeight="1" x14ac:dyDescent="0.25">
      <c r="A34" s="89"/>
      <c r="B34" s="29" t="s">
        <v>55</v>
      </c>
      <c r="C34" s="30" t="s">
        <v>108</v>
      </c>
      <c r="D34" s="30" t="s">
        <v>15</v>
      </c>
      <c r="E34" s="33" t="s">
        <v>76</v>
      </c>
      <c r="F34" s="31" t="s">
        <v>75</v>
      </c>
      <c r="G34" s="32">
        <v>15335000</v>
      </c>
      <c r="H34" s="36"/>
      <c r="I34" s="37">
        <v>0</v>
      </c>
      <c r="J34" s="38"/>
      <c r="K34" s="39"/>
      <c r="L34" s="32">
        <v>2000000</v>
      </c>
    </row>
    <row r="35" spans="1:12" ht="57.75" customHeight="1" x14ac:dyDescent="0.25">
      <c r="A35" s="89"/>
      <c r="B35" s="29" t="s">
        <v>13</v>
      </c>
      <c r="C35" s="30" t="s">
        <v>56</v>
      </c>
      <c r="D35" s="30" t="s">
        <v>15</v>
      </c>
      <c r="E35" s="30" t="s">
        <v>57</v>
      </c>
      <c r="F35" s="31" t="s">
        <v>58</v>
      </c>
      <c r="G35" s="32">
        <v>15000000</v>
      </c>
      <c r="H35" s="36"/>
      <c r="I35" s="37">
        <v>9000000</v>
      </c>
      <c r="J35" s="38"/>
      <c r="K35" s="39"/>
      <c r="L35" s="32">
        <v>2000000</v>
      </c>
    </row>
    <row r="36" spans="1:12" ht="57.75" customHeight="1" x14ac:dyDescent="0.25">
      <c r="A36" s="89"/>
      <c r="B36" s="29" t="s">
        <v>13</v>
      </c>
      <c r="C36" s="30" t="s">
        <v>77</v>
      </c>
      <c r="D36" s="30" t="s">
        <v>15</v>
      </c>
      <c r="E36" s="33" t="s">
        <v>59</v>
      </c>
      <c r="F36" s="31" t="s">
        <v>58</v>
      </c>
      <c r="G36" s="32">
        <v>10000000</v>
      </c>
      <c r="H36" s="36"/>
      <c r="I36" s="37">
        <v>6000000</v>
      </c>
      <c r="J36" s="38"/>
      <c r="K36" s="39"/>
      <c r="L36" s="32">
        <v>1000000</v>
      </c>
    </row>
    <row r="37" spans="1:12" ht="57.75" customHeight="1" x14ac:dyDescent="0.25">
      <c r="A37" s="89"/>
      <c r="B37" s="22" t="s">
        <v>109</v>
      </c>
      <c r="C37" s="22" t="s">
        <v>110</v>
      </c>
      <c r="D37" s="22" t="s">
        <v>15</v>
      </c>
      <c r="E37" s="22" t="s">
        <v>111</v>
      </c>
      <c r="F37" s="23" t="s">
        <v>71</v>
      </c>
      <c r="G37" s="24">
        <v>3676000</v>
      </c>
      <c r="H37" s="25"/>
      <c r="I37" s="26">
        <v>0</v>
      </c>
      <c r="J37" s="34"/>
      <c r="K37" s="35"/>
      <c r="L37" s="24">
        <v>400000</v>
      </c>
    </row>
    <row r="38" spans="1:12" ht="57.75" customHeight="1" x14ac:dyDescent="0.25">
      <c r="A38" s="89"/>
      <c r="B38" s="8" t="s">
        <v>13</v>
      </c>
      <c r="C38" s="30" t="s">
        <v>60</v>
      </c>
      <c r="D38" s="30" t="s">
        <v>15</v>
      </c>
      <c r="E38" s="30" t="s">
        <v>57</v>
      </c>
      <c r="F38" s="31" t="s">
        <v>58</v>
      </c>
      <c r="G38" s="32">
        <v>5000000</v>
      </c>
      <c r="H38" s="36"/>
      <c r="I38" s="37">
        <v>3000000</v>
      </c>
      <c r="J38" s="38"/>
      <c r="K38" s="39"/>
      <c r="L38" s="32">
        <v>1000000</v>
      </c>
    </row>
    <row r="39" spans="1:12" ht="45.75" customHeight="1" x14ac:dyDescent="0.25">
      <c r="A39" s="42" t="s">
        <v>12</v>
      </c>
      <c r="B39" s="42"/>
      <c r="C39" s="42"/>
      <c r="D39" s="42"/>
      <c r="E39" s="42" t="s">
        <v>8</v>
      </c>
      <c r="F39" s="42"/>
      <c r="G39" s="43">
        <f>SUM(G34:G38)</f>
        <v>49011000</v>
      </c>
      <c r="H39" s="51">
        <f>SUM(H34:K38)</f>
        <v>18000000</v>
      </c>
      <c r="I39" s="52"/>
      <c r="J39" s="52"/>
      <c r="K39" s="53"/>
      <c r="L39" s="43">
        <f>SUM(L34:L38)</f>
        <v>6400000</v>
      </c>
    </row>
    <row r="40" spans="1:12" ht="15" customHeight="1" x14ac:dyDescent="0.25">
      <c r="A40" s="72" t="s">
        <v>61</v>
      </c>
      <c r="B40" s="72"/>
      <c r="C40" s="72"/>
      <c r="D40" s="72"/>
      <c r="E40" s="72"/>
      <c r="F40" s="72"/>
      <c r="G40" s="73">
        <f>SUM(G10,G12,G24,G29,G31,G33,G39)</f>
        <v>8929720145</v>
      </c>
      <c r="H40" s="80">
        <f>SUM(H10,H12,H24,H29,H31,H33,H39)</f>
        <v>2521672565</v>
      </c>
      <c r="I40" s="81"/>
      <c r="J40" s="81"/>
      <c r="K40" s="82"/>
      <c r="L40" s="73">
        <f>SUM(L10,L12,L24,L29,L31,L33,L39)</f>
        <v>418603169</v>
      </c>
    </row>
    <row r="41" spans="1:12" ht="15" customHeight="1" x14ac:dyDescent="0.25">
      <c r="A41" s="72"/>
      <c r="B41" s="72"/>
      <c r="C41" s="72"/>
      <c r="D41" s="72"/>
      <c r="E41" s="72"/>
      <c r="F41" s="72"/>
      <c r="G41" s="74"/>
      <c r="H41" s="83"/>
      <c r="I41" s="84"/>
      <c r="J41" s="84"/>
      <c r="K41" s="85"/>
      <c r="L41" s="74"/>
    </row>
    <row r="42" spans="1:12" ht="23.25" customHeight="1" x14ac:dyDescent="0.25">
      <c r="A42" s="72"/>
      <c r="B42" s="72"/>
      <c r="C42" s="72"/>
      <c r="D42" s="72"/>
      <c r="E42" s="72"/>
      <c r="F42" s="72"/>
      <c r="G42" s="75"/>
      <c r="H42" s="86"/>
      <c r="I42" s="87"/>
      <c r="J42" s="87"/>
      <c r="K42" s="88"/>
      <c r="L42" s="75"/>
    </row>
    <row r="43" spans="1:12" ht="33.75" customHeight="1" x14ac:dyDescent="0.25">
      <c r="A43" s="71" t="s">
        <v>116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</row>
    <row r="47" spans="1:12" ht="60" customHeight="1" x14ac:dyDescent="0.25">
      <c r="G47" s="47"/>
    </row>
  </sheetData>
  <mergeCells count="31">
    <mergeCell ref="H10:K10"/>
    <mergeCell ref="H12:K12"/>
    <mergeCell ref="A43:L43"/>
    <mergeCell ref="H39:K39"/>
    <mergeCell ref="A40:F42"/>
    <mergeCell ref="G40:G42"/>
    <mergeCell ref="L40:L42"/>
    <mergeCell ref="H24:K24"/>
    <mergeCell ref="H33:K33"/>
    <mergeCell ref="H14:K14"/>
    <mergeCell ref="H16:K16"/>
    <mergeCell ref="H40:K42"/>
    <mergeCell ref="A34:A38"/>
    <mergeCell ref="A1:L1"/>
    <mergeCell ref="B2:L3"/>
    <mergeCell ref="H4:K4"/>
    <mergeCell ref="H5:K5"/>
    <mergeCell ref="H7:K7"/>
    <mergeCell ref="A5:A9"/>
    <mergeCell ref="H6:K6"/>
    <mergeCell ref="H11:K11"/>
    <mergeCell ref="A13:A23"/>
    <mergeCell ref="H28:K28"/>
    <mergeCell ref="H15:K15"/>
    <mergeCell ref="H25:K25"/>
    <mergeCell ref="H23:K23"/>
    <mergeCell ref="H32:K32"/>
    <mergeCell ref="H17:K17"/>
    <mergeCell ref="H31:K31"/>
    <mergeCell ref="A25:A28"/>
    <mergeCell ref="H29:K2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4"/>
  <sheetViews>
    <sheetView zoomScaleNormal="100" workbookViewId="0">
      <selection activeCell="A14" sqref="A14"/>
    </sheetView>
  </sheetViews>
  <sheetFormatPr defaultRowHeight="15" x14ac:dyDescent="0.25"/>
  <cols>
    <col min="1" max="1" width="51.28515625" bestFit="1" customWidth="1"/>
    <col min="2" max="2" width="13.42578125" customWidth="1"/>
    <col min="3" max="3" width="11.5703125" customWidth="1"/>
    <col min="4" max="4" width="3" customWidth="1"/>
    <col min="5" max="5" width="22" customWidth="1"/>
    <col min="6" max="6" width="28.42578125" customWidth="1"/>
    <col min="7" max="7" width="23" customWidth="1"/>
  </cols>
  <sheetData>
    <row r="2" spans="1:12" ht="33.75" customHeight="1" x14ac:dyDescent="0.25">
      <c r="A2" s="93" t="s">
        <v>113</v>
      </c>
      <c r="B2" s="94"/>
      <c r="C2" s="94"/>
      <c r="D2" s="94"/>
      <c r="E2" s="94"/>
      <c r="F2" s="94"/>
      <c r="G2" s="95"/>
    </row>
    <row r="3" spans="1:12" ht="47.25" customHeight="1" x14ac:dyDescent="0.25">
      <c r="A3" s="96" t="s">
        <v>18</v>
      </c>
      <c r="B3" s="102" t="s">
        <v>19</v>
      </c>
      <c r="C3" s="103"/>
      <c r="D3" s="104"/>
      <c r="E3" s="98" t="s">
        <v>6</v>
      </c>
      <c r="F3" s="100" t="s">
        <v>114</v>
      </c>
      <c r="G3" s="98" t="s">
        <v>112</v>
      </c>
      <c r="L3" s="2"/>
    </row>
    <row r="4" spans="1:12" ht="3" customHeight="1" x14ac:dyDescent="0.25">
      <c r="A4" s="97"/>
      <c r="B4" s="105"/>
      <c r="C4" s="106"/>
      <c r="D4" s="107"/>
      <c r="E4" s="99"/>
      <c r="F4" s="101"/>
      <c r="G4" s="99"/>
      <c r="L4" s="2"/>
    </row>
    <row r="5" spans="1:12" ht="39" customHeight="1" x14ac:dyDescent="0.25">
      <c r="A5" s="3" t="s">
        <v>7</v>
      </c>
      <c r="B5" s="90">
        <v>5</v>
      </c>
      <c r="C5" s="91"/>
      <c r="D5" s="92"/>
      <c r="E5" s="4">
        <f>'SİİRT İLİ 2021 YATIRIMLARI'!G10</f>
        <v>6497539102</v>
      </c>
      <c r="F5" s="4">
        <f>'SİİRT İLİ 2021 YATIRIMLARI'!H10</f>
        <v>1982184604</v>
      </c>
      <c r="G5" s="4">
        <f>'SİİRT İLİ 2021 YATIRIMLARI'!L10</f>
        <v>133178958</v>
      </c>
    </row>
    <row r="6" spans="1:12" ht="35.25" customHeight="1" x14ac:dyDescent="0.25">
      <c r="A6" s="3" t="s">
        <v>9</v>
      </c>
      <c r="B6" s="90">
        <v>1</v>
      </c>
      <c r="C6" s="91"/>
      <c r="D6" s="92"/>
      <c r="E6" s="4">
        <f>'SİİRT İLİ 2021 YATIRIMLARI'!G12</f>
        <v>15071000</v>
      </c>
      <c r="F6" s="4">
        <f>'SİİRT İLİ 2021 YATIRIMLARI'!H12</f>
        <v>13471000</v>
      </c>
      <c r="G6" s="4">
        <f>'SİİRT İLİ 2021 YATIRIMLARI'!L12</f>
        <v>1600000</v>
      </c>
    </row>
    <row r="7" spans="1:12" ht="38.25" customHeight="1" x14ac:dyDescent="0.25">
      <c r="A7" s="3" t="s">
        <v>10</v>
      </c>
      <c r="B7" s="90">
        <v>11</v>
      </c>
      <c r="C7" s="91"/>
      <c r="D7" s="92"/>
      <c r="E7" s="4">
        <f>'SİİRT İLİ 2021 YATIRIMLARI'!G24</f>
        <v>551000000</v>
      </c>
      <c r="F7" s="4">
        <f>'SİİRT İLİ 2021 YATIRIMLARI'!H24</f>
        <v>87548000</v>
      </c>
      <c r="G7" s="4">
        <f>'SİİRT İLİ 2021 YATIRIMLARI'!L24</f>
        <v>91500000</v>
      </c>
    </row>
    <row r="8" spans="1:12" ht="34.5" customHeight="1" x14ac:dyDescent="0.25">
      <c r="A8" s="3" t="s">
        <v>14</v>
      </c>
      <c r="B8" s="90">
        <v>4</v>
      </c>
      <c r="C8" s="91"/>
      <c r="D8" s="92"/>
      <c r="E8" s="4">
        <f>'SİİRT İLİ 2021 YATIRIMLARI'!G29</f>
        <v>1316708523</v>
      </c>
      <c r="F8" s="4">
        <f>'SİİRT İLİ 2021 YATIRIMLARI'!H29</f>
        <v>417254441</v>
      </c>
      <c r="G8" s="4">
        <f>'SİİRT İLİ 2021 YATIRIMLARI'!L29</f>
        <v>168249361</v>
      </c>
    </row>
    <row r="9" spans="1:12" ht="34.5" customHeight="1" x14ac:dyDescent="0.25">
      <c r="A9" s="3" t="s">
        <v>81</v>
      </c>
      <c r="B9" s="90">
        <v>1</v>
      </c>
      <c r="C9" s="91"/>
      <c r="D9" s="92"/>
      <c r="E9" s="4">
        <v>15000000</v>
      </c>
      <c r="F9" s="4"/>
      <c r="G9" s="4">
        <v>15000000</v>
      </c>
    </row>
    <row r="10" spans="1:12" ht="34.5" customHeight="1" x14ac:dyDescent="0.25">
      <c r="A10" s="3" t="s">
        <v>25</v>
      </c>
      <c r="B10" s="90">
        <v>1</v>
      </c>
      <c r="C10" s="91"/>
      <c r="D10" s="92"/>
      <c r="E10" s="4">
        <f>'SİİRT İLİ 2021 YATIRIMLARI'!G33</f>
        <v>485390520</v>
      </c>
      <c r="F10" s="4">
        <f>'SİİRT İLİ 2021 YATIRIMLARI'!H33</f>
        <v>3214520</v>
      </c>
      <c r="G10" s="4">
        <f>'SİİRT İLİ 2021 YATIRIMLARI'!L33</f>
        <v>2674850</v>
      </c>
    </row>
    <row r="11" spans="1:12" ht="40.5" customHeight="1" x14ac:dyDescent="0.25">
      <c r="A11" s="3" t="s">
        <v>62</v>
      </c>
      <c r="B11" s="90">
        <v>5</v>
      </c>
      <c r="C11" s="91"/>
      <c r="D11" s="92"/>
      <c r="E11" s="4">
        <f>'SİİRT İLİ 2021 YATIRIMLARI'!G39</f>
        <v>49011000</v>
      </c>
      <c r="F11" s="4">
        <f>'SİİRT İLİ 2021 YATIRIMLARI'!H39</f>
        <v>18000000</v>
      </c>
      <c r="G11" s="4">
        <f>'SİİRT İLİ 2021 YATIRIMLARI'!L39</f>
        <v>6400000</v>
      </c>
    </row>
    <row r="12" spans="1:12" ht="37.5" customHeight="1" x14ac:dyDescent="0.25">
      <c r="A12" s="15" t="s">
        <v>8</v>
      </c>
      <c r="B12" s="109">
        <f>SUM(B5:B11)</f>
        <v>28</v>
      </c>
      <c r="C12" s="110"/>
      <c r="D12" s="111"/>
      <c r="E12" s="16">
        <f>SUM(E5:E11)</f>
        <v>8929720145</v>
      </c>
      <c r="F12" s="16">
        <f>F5+F6+F7+F8+F10+F11</f>
        <v>2521672565</v>
      </c>
      <c r="G12" s="16">
        <f>SUM(G5:G11)</f>
        <v>418603169</v>
      </c>
    </row>
    <row r="13" spans="1:12" ht="26.25" customHeight="1" x14ac:dyDescent="0.3">
      <c r="A13" s="108" t="s">
        <v>115</v>
      </c>
      <c r="B13" s="108"/>
      <c r="C13" s="108"/>
      <c r="D13" s="108"/>
      <c r="E13" s="108"/>
      <c r="F13" s="108"/>
      <c r="G13" s="108"/>
    </row>
    <row r="14" spans="1:12" x14ac:dyDescent="0.25">
      <c r="D14" s="1"/>
    </row>
  </sheetData>
  <mergeCells count="15">
    <mergeCell ref="B8:D8"/>
    <mergeCell ref="B11:D11"/>
    <mergeCell ref="B10:D10"/>
    <mergeCell ref="A13:G13"/>
    <mergeCell ref="B12:D12"/>
    <mergeCell ref="B9:D9"/>
    <mergeCell ref="B5:D5"/>
    <mergeCell ref="B6:D6"/>
    <mergeCell ref="B7:D7"/>
    <mergeCell ref="A2:G2"/>
    <mergeCell ref="A3:A4"/>
    <mergeCell ref="E3:E4"/>
    <mergeCell ref="F3:F4"/>
    <mergeCell ref="G3:G4"/>
    <mergeCell ref="B3:D4"/>
  </mergeCells>
  <pageMargins left="0.70866141732283472" right="0.93" top="1.5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SİİRT İLİ 2021 YATIRIMLARI</vt:lpstr>
      <vt:lpstr>SİİRT İLİ SEKTÖREL RAKAMLAR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2022-01-19T12:58:22Z</dcterms:modified>
</cp:coreProperties>
</file>